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7" i="1" l="1"/>
  <c r="D53" i="1"/>
  <c r="D48" i="1"/>
  <c r="D37" i="1"/>
  <c r="D22" i="1"/>
  <c r="D18" i="1"/>
  <c r="D13" i="1"/>
  <c r="D3" i="1"/>
  <c r="D1" i="1" s="1"/>
  <c r="B46" i="1"/>
  <c r="B42" i="1"/>
  <c r="B38" i="1"/>
  <c r="B33" i="1"/>
  <c r="B29" i="1"/>
  <c r="B23" i="1"/>
  <c r="B19" i="1"/>
  <c r="B15" i="1"/>
  <c r="B11" i="1"/>
  <c r="B7" i="1"/>
  <c r="B3" i="1"/>
  <c r="B1" i="1" l="1"/>
  <c r="F1" i="1" s="1"/>
</calcChain>
</file>

<file path=xl/sharedStrings.xml><?xml version="1.0" encoding="utf-8"?>
<sst xmlns="http://schemas.openxmlformats.org/spreadsheetml/2006/main" count="101" uniqueCount="90">
  <si>
    <t>Revenue Sources</t>
  </si>
  <si>
    <t>Expenditures</t>
  </si>
  <si>
    <t>Restaurant</t>
  </si>
  <si>
    <t>Dining</t>
  </si>
  <si>
    <t>Drinks</t>
  </si>
  <si>
    <t>Bar</t>
  </si>
  <si>
    <t>Food</t>
  </si>
  <si>
    <t>Concerts</t>
  </si>
  <si>
    <t>Tickets</t>
  </si>
  <si>
    <t>Concessions</t>
  </si>
  <si>
    <t>Spa/Hair Salon</t>
  </si>
  <si>
    <t>Services</t>
  </si>
  <si>
    <t>Products</t>
  </si>
  <si>
    <t>Program Fees</t>
  </si>
  <si>
    <t>Rentals</t>
  </si>
  <si>
    <t>Hotel Rooms</t>
  </si>
  <si>
    <t>Suites</t>
  </si>
  <si>
    <t>Regular Rooms</t>
  </si>
  <si>
    <t>Mini Bar</t>
  </si>
  <si>
    <t>Room Service</t>
  </si>
  <si>
    <t>Snacks</t>
  </si>
  <si>
    <t>Special Events</t>
  </si>
  <si>
    <t>Aquathon</t>
  </si>
  <si>
    <t>Holiday Events</t>
  </si>
  <si>
    <t>Diveheart</t>
  </si>
  <si>
    <t>Fundraisers</t>
  </si>
  <si>
    <t>Restaurant Rental</t>
  </si>
  <si>
    <t>Banquet Hall Rental</t>
  </si>
  <si>
    <t>Donations</t>
  </si>
  <si>
    <t>Private</t>
  </si>
  <si>
    <t>Corporate</t>
  </si>
  <si>
    <t>Gift Shop</t>
  </si>
  <si>
    <t>Retail</t>
  </si>
  <si>
    <t>Photographer</t>
  </si>
  <si>
    <t>Total</t>
  </si>
  <si>
    <t>Human Resources</t>
  </si>
  <si>
    <t>Utilities</t>
  </si>
  <si>
    <t>Equipment</t>
  </si>
  <si>
    <t>Advertising</t>
  </si>
  <si>
    <t>Technology</t>
  </si>
  <si>
    <t>Construction Loans</t>
  </si>
  <si>
    <t>Salary</t>
  </si>
  <si>
    <t>Benefits</t>
  </si>
  <si>
    <t>Insurance</t>
  </si>
  <si>
    <t>Hiring</t>
  </si>
  <si>
    <t>Training</t>
  </si>
  <si>
    <t>Uniforms</t>
  </si>
  <si>
    <t>Internships</t>
  </si>
  <si>
    <t>Water</t>
  </si>
  <si>
    <t>Electric</t>
  </si>
  <si>
    <t>Gas</t>
  </si>
  <si>
    <t>Maintanence</t>
  </si>
  <si>
    <t>HVAC</t>
  </si>
  <si>
    <t>Pool</t>
  </si>
  <si>
    <t>Hotel</t>
  </si>
  <si>
    <t>Programs</t>
  </si>
  <si>
    <t>Holiday Supplies</t>
  </si>
  <si>
    <t>AED</t>
  </si>
  <si>
    <t>Medic Supplies</t>
  </si>
  <si>
    <t>Office Supplies</t>
  </si>
  <si>
    <t>Janitorial Supplies</t>
  </si>
  <si>
    <t>Staff Supplies</t>
  </si>
  <si>
    <t>Flyers</t>
  </si>
  <si>
    <t>Internet</t>
  </si>
  <si>
    <t>Television</t>
  </si>
  <si>
    <t>Brochures</t>
  </si>
  <si>
    <t>Radio</t>
  </si>
  <si>
    <t>Newspaper</t>
  </si>
  <si>
    <t>Magazines</t>
  </si>
  <si>
    <t>Billboards</t>
  </si>
  <si>
    <t>Plane Banner</t>
  </si>
  <si>
    <t>Accessibility</t>
  </si>
  <si>
    <t>ADA Upgrades</t>
  </si>
  <si>
    <t>Check-in Systems</t>
  </si>
  <si>
    <t>Computers</t>
  </si>
  <si>
    <t>Registers</t>
  </si>
  <si>
    <t>Lighting Systems</t>
  </si>
  <si>
    <t>Door Systems</t>
  </si>
  <si>
    <t>Security Systems</t>
  </si>
  <si>
    <t>Virus Protection</t>
  </si>
  <si>
    <t>Computer Service</t>
  </si>
  <si>
    <t>Concert Equipment</t>
  </si>
  <si>
    <t>A/V Support</t>
  </si>
  <si>
    <t>Liquor License</t>
  </si>
  <si>
    <t>Food License</t>
  </si>
  <si>
    <t>Sanitation License</t>
  </si>
  <si>
    <t>Programming License</t>
  </si>
  <si>
    <t>Certifications</t>
  </si>
  <si>
    <t>Etiquette Training</t>
  </si>
  <si>
    <t>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</si>
</sst>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3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(Sheet1!$A$3,Sheet1!$A$7,Sheet1!$A$11,Sheet1!$A$15,Sheet1!$A$19,Sheet1!$A$23,Sheet1!$A$29,Sheet1!$A$33,Sheet1!$A$38,Sheet1!$A$42,Sheet1!$A$46)</c:f>
              <c:strCache>
                <c:ptCount val="11"/>
                <c:pt idx="0">
                  <c:v>Restaurant</c:v>
                </c:pt>
                <c:pt idx="1">
                  <c:v>Bar</c:v>
                </c:pt>
                <c:pt idx="2">
                  <c:v>Concerts</c:v>
                </c:pt>
                <c:pt idx="3">
                  <c:v>Spa/Hair Salon</c:v>
                </c:pt>
                <c:pt idx="4">
                  <c:v>Program Fees</c:v>
                </c:pt>
                <c:pt idx="5">
                  <c:v>Hotel Rooms</c:v>
                </c:pt>
                <c:pt idx="6">
                  <c:v>Concessions</c:v>
                </c:pt>
                <c:pt idx="7">
                  <c:v>Special Events</c:v>
                </c:pt>
                <c:pt idx="8">
                  <c:v>Fundraisers</c:v>
                </c:pt>
                <c:pt idx="9">
                  <c:v>Donations</c:v>
                </c:pt>
                <c:pt idx="10">
                  <c:v>Gift Shop</c:v>
                </c:pt>
              </c:strCache>
            </c:strRef>
          </c:cat>
          <c:val>
            <c:numRef>
              <c:f>(Sheet1!$B$3,Sheet1!$B$7,Sheet1!$B$11,Sheet1!$B$15,Sheet1!$B$19,Sheet1!$B$23,Sheet1!$B$29,Sheet1!$B$33,Sheet1!$B$38,Sheet1!$B$42,Sheet1!$B$46)</c:f>
              <c:numCache>
                <c:formatCode>#,##0</c:formatCode>
                <c:ptCount val="11"/>
                <c:pt idx="0">
                  <c:v>1000000</c:v>
                </c:pt>
                <c:pt idx="1">
                  <c:v>2500000</c:v>
                </c:pt>
                <c:pt idx="2">
                  <c:v>500000</c:v>
                </c:pt>
                <c:pt idx="3">
                  <c:v>750000</c:v>
                </c:pt>
                <c:pt idx="4">
                  <c:v>1200000</c:v>
                </c:pt>
                <c:pt idx="5">
                  <c:v>5500000</c:v>
                </c:pt>
                <c:pt idx="6">
                  <c:v>700000</c:v>
                </c:pt>
                <c:pt idx="7">
                  <c:v>250000</c:v>
                </c:pt>
                <c:pt idx="8">
                  <c:v>3500000</c:v>
                </c:pt>
                <c:pt idx="9">
                  <c:v>150000</c:v>
                </c:pt>
                <c:pt idx="10">
                  <c:v>200000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(Sheet1!$C$3,Sheet1!$C$13,Sheet1!$C$18,Sheet1!$C$22,Sheet1!$C$37,Sheet1!$C$48,Sheet1!$C$53,Sheet1!$C$65,Sheet1!$C$67)</c:f>
              <c:strCache>
                <c:ptCount val="9"/>
                <c:pt idx="0">
                  <c:v>Human Resources</c:v>
                </c:pt>
                <c:pt idx="1">
                  <c:v>Utilities</c:v>
                </c:pt>
                <c:pt idx="2">
                  <c:v>Maintanence</c:v>
                </c:pt>
                <c:pt idx="3">
                  <c:v>Equipment</c:v>
                </c:pt>
                <c:pt idx="4">
                  <c:v>Advertising</c:v>
                </c:pt>
                <c:pt idx="5">
                  <c:v>Accessibility</c:v>
                </c:pt>
                <c:pt idx="6">
                  <c:v>Technology</c:v>
                </c:pt>
                <c:pt idx="7">
                  <c:v>Construction Loans</c:v>
                </c:pt>
                <c:pt idx="8">
                  <c:v>Insurance</c:v>
                </c:pt>
              </c:strCache>
            </c:strRef>
          </c:cat>
          <c:val>
            <c:numRef>
              <c:f>(Sheet1!$D$3,Sheet1!$D$13,Sheet1!$D$18,Sheet1!$D$22,Sheet1!$D$37,Sheet1!$D$48,Sheet1!$D$53,Sheet1!$D$65,Sheet1!$D$67)</c:f>
              <c:numCache>
                <c:formatCode>#,##0</c:formatCode>
                <c:ptCount val="9"/>
                <c:pt idx="0">
                  <c:v>4000000</c:v>
                </c:pt>
                <c:pt idx="1">
                  <c:v>250000</c:v>
                </c:pt>
                <c:pt idx="2">
                  <c:v>100000</c:v>
                </c:pt>
                <c:pt idx="3">
                  <c:v>643000</c:v>
                </c:pt>
                <c:pt idx="4">
                  <c:v>90000</c:v>
                </c:pt>
                <c:pt idx="5">
                  <c:v>75000</c:v>
                </c:pt>
                <c:pt idx="6">
                  <c:v>100000</c:v>
                </c:pt>
                <c:pt idx="7">
                  <c:v>1000000</c:v>
                </c:pt>
                <c:pt idx="8">
                  <c:v>225000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12</xdr:col>
      <xdr:colOff>114300</xdr:colOff>
      <xdr:row>22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9526</xdr:colOff>
      <xdr:row>22</xdr:row>
      <xdr:rowOff>114300</xdr:rowOff>
    </xdr:from>
    <xdr:to>
      <xdr:col>12</xdr:col>
      <xdr:colOff>114301</xdr:colOff>
      <xdr:row>43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H2" sqref="H2"/>
    </sheetView>
  </sheetViews>
  <sheetFormatPr defaultRowHeight="15" x14ac:dyDescent="0.25"/>
  <cols>
    <col min="1" max="1" width="18.28515625" style="3" customWidth="1"/>
    <col min="2" max="2" width="18.42578125" style="3" customWidth="1"/>
    <col min="3" max="3" width="18.28515625" style="10" customWidth="1"/>
    <col min="4" max="4" width="18.42578125" style="9" customWidth="1"/>
    <col min="5" max="5" width="18.28515625" style="1" customWidth="1"/>
    <col min="6" max="6" width="18.140625" customWidth="1"/>
  </cols>
  <sheetData>
    <row r="1" spans="1:6" x14ac:dyDescent="0.25">
      <c r="A1" s="4" t="s">
        <v>0</v>
      </c>
      <c r="B1" s="7">
        <f>SUM(B3,B7,B11,B15,B19,B23,B29,B33,B38,B42,B46)</f>
        <v>16250000</v>
      </c>
      <c r="C1" s="8" t="s">
        <v>1</v>
      </c>
      <c r="D1" s="12">
        <f>SUM(D3,D13,D18,D22,D37,D48,D53,D65,D67)</f>
        <v>6483000</v>
      </c>
      <c r="E1" s="13" t="s">
        <v>34</v>
      </c>
      <c r="F1" s="14">
        <f>SUM(B1-D1)</f>
        <v>9767000</v>
      </c>
    </row>
    <row r="3" spans="1:6" x14ac:dyDescent="0.25">
      <c r="A3" s="4" t="s">
        <v>2</v>
      </c>
      <c r="B3" s="6">
        <f>SUM(B4,B5)</f>
        <v>1000000</v>
      </c>
      <c r="C3" s="8" t="s">
        <v>35</v>
      </c>
      <c r="D3" s="12">
        <f>SUM(D4:D11)</f>
        <v>4000000</v>
      </c>
    </row>
    <row r="4" spans="1:6" x14ac:dyDescent="0.25">
      <c r="A4" s="2" t="s">
        <v>3</v>
      </c>
      <c r="B4" s="5">
        <v>400000</v>
      </c>
      <c r="C4" s="10" t="s">
        <v>41</v>
      </c>
      <c r="D4" s="11">
        <v>3000000</v>
      </c>
    </row>
    <row r="5" spans="1:6" x14ac:dyDescent="0.25">
      <c r="A5" s="3" t="s">
        <v>4</v>
      </c>
      <c r="B5" s="5">
        <v>600000</v>
      </c>
      <c r="C5" s="10" t="s">
        <v>42</v>
      </c>
      <c r="D5" s="11">
        <v>250000</v>
      </c>
    </row>
    <row r="6" spans="1:6" x14ac:dyDescent="0.25">
      <c r="C6" s="10" t="s">
        <v>43</v>
      </c>
      <c r="D6" s="11">
        <v>250000</v>
      </c>
    </row>
    <row r="7" spans="1:6" x14ac:dyDescent="0.25">
      <c r="A7" s="4" t="s">
        <v>5</v>
      </c>
      <c r="B7" s="6">
        <f>SUM(B8,B9)</f>
        <v>2500000</v>
      </c>
      <c r="C7" s="10" t="s">
        <v>44</v>
      </c>
      <c r="D7" s="11">
        <v>150000</v>
      </c>
    </row>
    <row r="8" spans="1:6" x14ac:dyDescent="0.25">
      <c r="A8" s="3" t="s">
        <v>4</v>
      </c>
      <c r="B8" s="5">
        <v>1750000</v>
      </c>
      <c r="C8" s="9" t="s">
        <v>45</v>
      </c>
      <c r="D8" s="11">
        <v>150000</v>
      </c>
    </row>
    <row r="9" spans="1:6" x14ac:dyDescent="0.25">
      <c r="A9" s="3" t="s">
        <v>6</v>
      </c>
      <c r="B9" s="5">
        <v>750000</v>
      </c>
      <c r="C9" s="9" t="s">
        <v>46</v>
      </c>
      <c r="D9" s="11">
        <v>50000</v>
      </c>
    </row>
    <row r="10" spans="1:6" x14ac:dyDescent="0.25">
      <c r="C10" s="9" t="s">
        <v>47</v>
      </c>
      <c r="D10" s="11">
        <v>50000</v>
      </c>
    </row>
    <row r="11" spans="1:6" x14ac:dyDescent="0.25">
      <c r="A11" s="4" t="s">
        <v>7</v>
      </c>
      <c r="B11" s="6">
        <f>SUM(B12,B13)</f>
        <v>500000</v>
      </c>
      <c r="C11" s="9" t="s">
        <v>89</v>
      </c>
      <c r="D11" s="11">
        <v>100000</v>
      </c>
    </row>
    <row r="12" spans="1:6" x14ac:dyDescent="0.25">
      <c r="A12" s="3" t="s">
        <v>8</v>
      </c>
      <c r="B12" s="5">
        <v>300000</v>
      </c>
    </row>
    <row r="13" spans="1:6" x14ac:dyDescent="0.25">
      <c r="A13" s="3" t="s">
        <v>9</v>
      </c>
      <c r="B13" s="5">
        <v>200000</v>
      </c>
      <c r="C13" s="8" t="s">
        <v>36</v>
      </c>
      <c r="D13" s="12">
        <f>SUM(D14:D16)</f>
        <v>250000</v>
      </c>
    </row>
    <row r="14" spans="1:6" x14ac:dyDescent="0.25">
      <c r="C14" s="9" t="s">
        <v>48</v>
      </c>
      <c r="D14" s="11">
        <v>50000</v>
      </c>
    </row>
    <row r="15" spans="1:6" x14ac:dyDescent="0.25">
      <c r="A15" s="4" t="s">
        <v>10</v>
      </c>
      <c r="B15" s="6">
        <f>SUM(B16,B17)</f>
        <v>750000</v>
      </c>
      <c r="C15" s="9" t="s">
        <v>49</v>
      </c>
      <c r="D15" s="11">
        <v>150000</v>
      </c>
    </row>
    <row r="16" spans="1:6" x14ac:dyDescent="0.25">
      <c r="A16" s="3" t="s">
        <v>11</v>
      </c>
      <c r="B16" s="5">
        <v>500000</v>
      </c>
      <c r="C16" s="9" t="s">
        <v>50</v>
      </c>
      <c r="D16" s="11">
        <v>50000</v>
      </c>
    </row>
    <row r="17" spans="1:4" x14ac:dyDescent="0.25">
      <c r="A17" s="3" t="s">
        <v>12</v>
      </c>
      <c r="B17" s="5">
        <v>250000</v>
      </c>
    </row>
    <row r="18" spans="1:4" x14ac:dyDescent="0.25">
      <c r="C18" s="8" t="s">
        <v>51</v>
      </c>
      <c r="D18" s="12">
        <f>SUM(D19:D20)</f>
        <v>100000</v>
      </c>
    </row>
    <row r="19" spans="1:4" x14ac:dyDescent="0.25">
      <c r="A19" s="4" t="s">
        <v>13</v>
      </c>
      <c r="B19" s="6">
        <f>SUM(B20,B21)</f>
        <v>1200000</v>
      </c>
      <c r="C19" s="9" t="s">
        <v>37</v>
      </c>
      <c r="D19" s="11">
        <v>50000</v>
      </c>
    </row>
    <row r="20" spans="1:4" x14ac:dyDescent="0.25">
      <c r="A20" s="3" t="s">
        <v>11</v>
      </c>
      <c r="B20" s="5">
        <v>600000</v>
      </c>
      <c r="C20" s="9" t="s">
        <v>52</v>
      </c>
      <c r="D20" s="11">
        <v>50000</v>
      </c>
    </row>
    <row r="21" spans="1:4" x14ac:dyDescent="0.25">
      <c r="A21" s="3" t="s">
        <v>14</v>
      </c>
      <c r="B21" s="5">
        <v>600000</v>
      </c>
    </row>
    <row r="22" spans="1:4" x14ac:dyDescent="0.25">
      <c r="C22" s="8" t="s">
        <v>37</v>
      </c>
      <c r="D22" s="12">
        <f>SUM(D23:D35)</f>
        <v>643000</v>
      </c>
    </row>
    <row r="23" spans="1:4" x14ac:dyDescent="0.25">
      <c r="A23" s="4" t="s">
        <v>15</v>
      </c>
      <c r="B23" s="6">
        <f>SUM(B24,B25,B26,B27)</f>
        <v>5500000</v>
      </c>
      <c r="C23" s="9" t="s">
        <v>53</v>
      </c>
      <c r="D23" s="11">
        <v>10000</v>
      </c>
    </row>
    <row r="24" spans="1:4" x14ac:dyDescent="0.25">
      <c r="A24" s="3" t="s">
        <v>16</v>
      </c>
      <c r="B24" s="5">
        <v>1500000</v>
      </c>
      <c r="C24" s="9" t="s">
        <v>9</v>
      </c>
      <c r="D24" s="11">
        <v>20000</v>
      </c>
    </row>
    <row r="25" spans="1:4" x14ac:dyDescent="0.25">
      <c r="A25" s="3" t="s">
        <v>17</v>
      </c>
      <c r="B25" s="5">
        <v>2500000</v>
      </c>
      <c r="C25" s="9" t="s">
        <v>5</v>
      </c>
      <c r="D25" s="11">
        <v>200000</v>
      </c>
    </row>
    <row r="26" spans="1:4" x14ac:dyDescent="0.25">
      <c r="A26" s="3" t="s">
        <v>18</v>
      </c>
      <c r="B26" s="5">
        <v>500000</v>
      </c>
      <c r="C26" s="9" t="s">
        <v>2</v>
      </c>
      <c r="D26" s="11">
        <v>200000</v>
      </c>
    </row>
    <row r="27" spans="1:4" x14ac:dyDescent="0.25">
      <c r="A27" s="3" t="s">
        <v>19</v>
      </c>
      <c r="B27" s="5">
        <v>1000000</v>
      </c>
      <c r="C27" s="9" t="s">
        <v>54</v>
      </c>
      <c r="D27" s="11">
        <v>100000</v>
      </c>
    </row>
    <row r="28" spans="1:4" x14ac:dyDescent="0.25">
      <c r="C28" s="9" t="s">
        <v>10</v>
      </c>
      <c r="D28" s="11">
        <v>50000</v>
      </c>
    </row>
    <row r="29" spans="1:4" x14ac:dyDescent="0.25">
      <c r="A29" s="4" t="s">
        <v>9</v>
      </c>
      <c r="B29" s="6">
        <f>SUM(B30,B31)</f>
        <v>700000</v>
      </c>
      <c r="C29" s="9" t="s">
        <v>55</v>
      </c>
      <c r="D29" s="11">
        <v>50000</v>
      </c>
    </row>
    <row r="30" spans="1:4" x14ac:dyDescent="0.25">
      <c r="A30" s="3" t="s">
        <v>4</v>
      </c>
      <c r="B30" s="5">
        <v>450000</v>
      </c>
      <c r="C30" s="9" t="s">
        <v>56</v>
      </c>
      <c r="D30" s="11">
        <v>1000</v>
      </c>
    </row>
    <row r="31" spans="1:4" x14ac:dyDescent="0.25">
      <c r="A31" s="3" t="s">
        <v>20</v>
      </c>
      <c r="B31" s="5">
        <v>250000</v>
      </c>
      <c r="C31" s="9" t="s">
        <v>57</v>
      </c>
      <c r="D31" s="11">
        <v>2000</v>
      </c>
    </row>
    <row r="32" spans="1:4" x14ac:dyDescent="0.25">
      <c r="C32" s="9" t="s">
        <v>58</v>
      </c>
      <c r="D32" s="11">
        <v>2000</v>
      </c>
    </row>
    <row r="33" spans="1:4" x14ac:dyDescent="0.25">
      <c r="A33" s="4" t="s">
        <v>21</v>
      </c>
      <c r="B33" s="6">
        <f>SUM(B34,B35,B36)</f>
        <v>250000</v>
      </c>
      <c r="C33" s="9" t="s">
        <v>59</v>
      </c>
      <c r="D33" s="11">
        <v>2000</v>
      </c>
    </row>
    <row r="34" spans="1:4" x14ac:dyDescent="0.25">
      <c r="A34" s="3" t="s">
        <v>22</v>
      </c>
      <c r="B34" s="5">
        <v>70000</v>
      </c>
      <c r="C34" s="9" t="s">
        <v>60</v>
      </c>
      <c r="D34" s="11">
        <v>3000</v>
      </c>
    </row>
    <row r="35" spans="1:4" x14ac:dyDescent="0.25">
      <c r="A35" s="3" t="s">
        <v>23</v>
      </c>
      <c r="B35" s="5">
        <v>100000</v>
      </c>
      <c r="C35" s="9" t="s">
        <v>61</v>
      </c>
      <c r="D35" s="11">
        <v>3000</v>
      </c>
    </row>
    <row r="36" spans="1:4" x14ac:dyDescent="0.25">
      <c r="A36" s="3" t="s">
        <v>24</v>
      </c>
      <c r="B36" s="5">
        <v>80000</v>
      </c>
    </row>
    <row r="37" spans="1:4" x14ac:dyDescent="0.25">
      <c r="C37" s="8" t="s">
        <v>38</v>
      </c>
      <c r="D37" s="12">
        <f>SUM(D38:D46)</f>
        <v>90000</v>
      </c>
    </row>
    <row r="38" spans="1:4" x14ac:dyDescent="0.25">
      <c r="A38" s="4" t="s">
        <v>25</v>
      </c>
      <c r="B38" s="6">
        <f>SUM(B39,B40)</f>
        <v>3500000</v>
      </c>
      <c r="C38" s="9" t="s">
        <v>62</v>
      </c>
      <c r="D38" s="11">
        <v>10000</v>
      </c>
    </row>
    <row r="39" spans="1:4" x14ac:dyDescent="0.25">
      <c r="A39" s="3" t="s">
        <v>26</v>
      </c>
      <c r="B39" s="5">
        <v>1500000</v>
      </c>
      <c r="C39" s="9" t="s">
        <v>63</v>
      </c>
      <c r="D39" s="11">
        <v>10000</v>
      </c>
    </row>
    <row r="40" spans="1:4" x14ac:dyDescent="0.25">
      <c r="A40" s="3" t="s">
        <v>27</v>
      </c>
      <c r="B40" s="5">
        <v>2000000</v>
      </c>
      <c r="C40" s="9" t="s">
        <v>64</v>
      </c>
      <c r="D40" s="11">
        <v>10000</v>
      </c>
    </row>
    <row r="41" spans="1:4" x14ac:dyDescent="0.25">
      <c r="C41" s="9" t="s">
        <v>65</v>
      </c>
      <c r="D41" s="11">
        <v>10000</v>
      </c>
    </row>
    <row r="42" spans="1:4" x14ac:dyDescent="0.25">
      <c r="A42" s="4" t="s">
        <v>28</v>
      </c>
      <c r="B42" s="6">
        <f>SUM(B43,B44)</f>
        <v>150000</v>
      </c>
      <c r="C42" s="9" t="s">
        <v>66</v>
      </c>
      <c r="D42" s="11">
        <v>10000</v>
      </c>
    </row>
    <row r="43" spans="1:4" x14ac:dyDescent="0.25">
      <c r="A43" s="3" t="s">
        <v>29</v>
      </c>
      <c r="B43" s="5">
        <v>50000</v>
      </c>
      <c r="C43" s="9" t="s">
        <v>67</v>
      </c>
      <c r="D43" s="11">
        <v>10000</v>
      </c>
    </row>
    <row r="44" spans="1:4" x14ac:dyDescent="0.25">
      <c r="A44" s="3" t="s">
        <v>30</v>
      </c>
      <c r="B44" s="5">
        <v>100000</v>
      </c>
      <c r="C44" s="9" t="s">
        <v>68</v>
      </c>
      <c r="D44" s="11">
        <v>10000</v>
      </c>
    </row>
    <row r="45" spans="1:4" x14ac:dyDescent="0.25">
      <c r="C45" s="9" t="s">
        <v>69</v>
      </c>
      <c r="D45" s="11">
        <v>10000</v>
      </c>
    </row>
    <row r="46" spans="1:4" x14ac:dyDescent="0.25">
      <c r="A46" s="4" t="s">
        <v>31</v>
      </c>
      <c r="B46" s="6">
        <f>SUM(B47,B48)</f>
        <v>200000</v>
      </c>
      <c r="C46" s="9" t="s">
        <v>70</v>
      </c>
      <c r="D46" s="11">
        <v>10000</v>
      </c>
    </row>
    <row r="47" spans="1:4" x14ac:dyDescent="0.25">
      <c r="A47" s="3" t="s">
        <v>32</v>
      </c>
      <c r="B47" s="5">
        <v>150000</v>
      </c>
    </row>
    <row r="48" spans="1:4" x14ac:dyDescent="0.25">
      <c r="A48" s="3" t="s">
        <v>33</v>
      </c>
      <c r="B48" s="5">
        <v>50000</v>
      </c>
      <c r="C48" s="8" t="s">
        <v>71</v>
      </c>
      <c r="D48" s="12">
        <f>SUM(D49:D51)</f>
        <v>75000</v>
      </c>
    </row>
    <row r="49" spans="3:4" x14ac:dyDescent="0.25">
      <c r="C49" s="9" t="s">
        <v>72</v>
      </c>
      <c r="D49" s="11">
        <v>25000</v>
      </c>
    </row>
    <row r="50" spans="3:4" x14ac:dyDescent="0.25">
      <c r="C50" s="9" t="s">
        <v>51</v>
      </c>
      <c r="D50" s="11">
        <v>25000</v>
      </c>
    </row>
    <row r="51" spans="3:4" x14ac:dyDescent="0.25">
      <c r="C51" s="9" t="s">
        <v>88</v>
      </c>
      <c r="D51" s="11">
        <v>25000</v>
      </c>
    </row>
    <row r="53" spans="3:4" x14ac:dyDescent="0.25">
      <c r="C53" s="8" t="s">
        <v>39</v>
      </c>
      <c r="D53" s="12">
        <f>SUM(D54:D63)</f>
        <v>100000</v>
      </c>
    </row>
    <row r="54" spans="3:4" x14ac:dyDescent="0.25">
      <c r="C54" s="9" t="s">
        <v>73</v>
      </c>
      <c r="D54" s="11">
        <v>10000</v>
      </c>
    </row>
    <row r="55" spans="3:4" x14ac:dyDescent="0.25">
      <c r="C55" s="9" t="s">
        <v>74</v>
      </c>
      <c r="D55" s="11">
        <v>10000</v>
      </c>
    </row>
    <row r="56" spans="3:4" x14ac:dyDescent="0.25">
      <c r="C56" s="9" t="s">
        <v>75</v>
      </c>
      <c r="D56" s="11">
        <v>10000</v>
      </c>
    </row>
    <row r="57" spans="3:4" x14ac:dyDescent="0.25">
      <c r="C57" s="9" t="s">
        <v>76</v>
      </c>
      <c r="D57" s="11">
        <v>10000</v>
      </c>
    </row>
    <row r="58" spans="3:4" x14ac:dyDescent="0.25">
      <c r="C58" s="9" t="s">
        <v>77</v>
      </c>
      <c r="D58" s="11">
        <v>10000</v>
      </c>
    </row>
    <row r="59" spans="3:4" x14ac:dyDescent="0.25">
      <c r="C59" s="9" t="s">
        <v>78</v>
      </c>
      <c r="D59" s="11">
        <v>10000</v>
      </c>
    </row>
    <row r="60" spans="3:4" x14ac:dyDescent="0.25">
      <c r="C60" s="9" t="s">
        <v>79</v>
      </c>
      <c r="D60" s="11">
        <v>10000</v>
      </c>
    </row>
    <row r="61" spans="3:4" x14ac:dyDescent="0.25">
      <c r="C61" s="9" t="s">
        <v>80</v>
      </c>
      <c r="D61" s="11">
        <v>10000</v>
      </c>
    </row>
    <row r="62" spans="3:4" x14ac:dyDescent="0.25">
      <c r="C62" s="9" t="s">
        <v>81</v>
      </c>
      <c r="D62" s="11">
        <v>10000</v>
      </c>
    </row>
    <row r="63" spans="3:4" x14ac:dyDescent="0.25">
      <c r="C63" s="9" t="s">
        <v>82</v>
      </c>
      <c r="D63" s="11">
        <v>10000</v>
      </c>
    </row>
    <row r="65" spans="3:4" x14ac:dyDescent="0.25">
      <c r="C65" s="8" t="s">
        <v>40</v>
      </c>
      <c r="D65" s="12">
        <v>1000000</v>
      </c>
    </row>
    <row r="67" spans="3:4" x14ac:dyDescent="0.25">
      <c r="C67" s="8" t="s">
        <v>43</v>
      </c>
      <c r="D67" s="12">
        <f>SUM(D68:D72)</f>
        <v>225000</v>
      </c>
    </row>
    <row r="68" spans="3:4" x14ac:dyDescent="0.25">
      <c r="C68" s="9" t="s">
        <v>83</v>
      </c>
      <c r="D68" s="11">
        <v>25000</v>
      </c>
    </row>
    <row r="69" spans="3:4" x14ac:dyDescent="0.25">
      <c r="C69" s="9" t="s">
        <v>84</v>
      </c>
      <c r="D69" s="11">
        <v>100000</v>
      </c>
    </row>
    <row r="70" spans="3:4" x14ac:dyDescent="0.25">
      <c r="C70" s="9" t="s">
        <v>85</v>
      </c>
      <c r="D70" s="11">
        <v>30000</v>
      </c>
    </row>
    <row r="71" spans="3:4" x14ac:dyDescent="0.25">
      <c r="C71" s="9" t="s">
        <v>86</v>
      </c>
      <c r="D71" s="11">
        <v>50000</v>
      </c>
    </row>
    <row r="72" spans="3:4" x14ac:dyDescent="0.25">
      <c r="C72" s="9" t="s">
        <v>87</v>
      </c>
      <c r="D72" s="11">
        <v>20000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Collin</cp:lastModifiedBy>
  <dcterms:created xsi:type="dcterms:W3CDTF">2011-04-06T00:07:58Z</dcterms:created>
  <dcterms:modified xsi:type="dcterms:W3CDTF">2011-04-07T01:41:13Z</dcterms:modified>
</cp:coreProperties>
</file>